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\Downloads\"/>
    </mc:Choice>
  </mc:AlternateContent>
  <xr:revisionPtr revIDLastSave="0" documentId="13_ncr:1_{63869D3C-8549-4A0E-A2CC-5FB35EF035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lousarvio" sheetId="1" r:id="rId1"/>
  </sheets>
  <definedNames>
    <definedName name="_xlnm.Print_Area" localSheetId="0">Talousarvio!$A$1:$L$30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H30" i="1"/>
  <c r="H28" i="1"/>
  <c r="I24" i="1"/>
  <c r="H24" i="1"/>
  <c r="H19" i="1"/>
  <c r="H9" i="1"/>
  <c r="F27" i="1"/>
  <c r="I28" i="1"/>
  <c r="D28" i="1"/>
  <c r="F28" i="1"/>
  <c r="I19" i="1"/>
  <c r="I30" i="1" s="1"/>
  <c r="F7" i="1"/>
  <c r="I9" i="1"/>
  <c r="F8" i="1"/>
  <c r="F12" i="1"/>
  <c r="F13" i="1"/>
  <c r="F14" i="1"/>
  <c r="F16" i="1"/>
  <c r="F17" i="1"/>
  <c r="F18" i="1"/>
  <c r="F22" i="1"/>
  <c r="F23" i="1"/>
  <c r="E9" i="1"/>
  <c r="J28" i="1"/>
  <c r="E28" i="1"/>
  <c r="J24" i="1"/>
  <c r="E24" i="1"/>
  <c r="D24" i="1"/>
  <c r="F24" i="1" s="1"/>
  <c r="J19" i="1"/>
  <c r="J30" i="1"/>
  <c r="E19" i="1"/>
  <c r="D19" i="1"/>
  <c r="J9" i="1"/>
  <c r="D9" i="1"/>
  <c r="D30" i="1" l="1"/>
  <c r="E30" i="1"/>
  <c r="F30" i="1" s="1"/>
  <c r="F19" i="1"/>
  <c r="F9" i="1"/>
</calcChain>
</file>

<file path=xl/sharedStrings.xml><?xml version="1.0" encoding="utf-8"?>
<sst xmlns="http://schemas.openxmlformats.org/spreadsheetml/2006/main" count="36" uniqueCount="32">
  <si>
    <t>Akateeminen partiokilta ry</t>
  </si>
  <si>
    <t>Varsinainen toiminta</t>
  </si>
  <si>
    <t>Tulot</t>
  </si>
  <si>
    <t>Menot</t>
  </si>
  <si>
    <t>Tulos</t>
  </si>
  <si>
    <t>TA 2020</t>
  </si>
  <si>
    <t>Huom</t>
  </si>
  <si>
    <t>Retkeily ja ulkoilu</t>
  </si>
  <si>
    <t>Muut tapahtumat</t>
  </si>
  <si>
    <t>Yhteensä</t>
  </si>
  <si>
    <t>Yleistoiminta ja hallinto</t>
  </si>
  <si>
    <t>Muu hallinto</t>
  </si>
  <si>
    <t>PRH-ilmoitus</t>
  </si>
  <si>
    <t>Pankki</t>
  </si>
  <si>
    <t>Kokous</t>
  </si>
  <si>
    <t>Edustus ja kunnianosoitukset</t>
  </si>
  <si>
    <t>Tiedotus</t>
  </si>
  <si>
    <t>Domain, mainonta</t>
  </si>
  <si>
    <t>Toimintatarvikkeet</t>
  </si>
  <si>
    <t>Muut tuotot ja kulut</t>
  </si>
  <si>
    <t>Varainhankinta</t>
  </si>
  <si>
    <t>Jäsenmaksut</t>
  </si>
  <si>
    <t>Sponsorointi</t>
  </si>
  <si>
    <t>Yritysyhteistyö</t>
  </si>
  <si>
    <t>Yleisavustukset</t>
  </si>
  <si>
    <t>TYY:n toiminta-avustus</t>
  </si>
  <si>
    <t>TA 2022</t>
  </si>
  <si>
    <t>Talousarvio vuodelle 2024</t>
  </si>
  <si>
    <t>Tot. 11/2022</t>
  </si>
  <si>
    <t>vuosijuhlat</t>
  </si>
  <si>
    <t>5 € / jäsen; 23-24 10€ / jäsen</t>
  </si>
  <si>
    <t>Hallituksen esitys syyskokoukselle 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</si>
</sst>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&quot; &quot;[$€-40B];&quot;-&quot;#,##0&quot; &quot;[$€-40B]"/>
    <numFmt numFmtId="165" formatCode="#,##0.00&quot; &quot;[$€-40B];[Red]&quot;-&quot;#,##0.00&quot; &quot;[$€-40B]"/>
    <numFmt numFmtId="167" formatCode="#,##0.00&quot; &quot;[$€-40B];&quot;-&quot;#,##0.00&quot; &quot;[$€-40B]"/>
    <numFmt numFmtId="169" formatCode="#,##0.00\ &quot;€&quot;"/>
  </numFmts>
  <fonts count="16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1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3" fillId="0" borderId="0" applyNumberFormat="0" applyBorder="0" applyProtection="0"/>
    <xf numFmtId="165" fontId="13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/>
    <xf numFmtId="0" fontId="15" fillId="0" borderId="3" xfId="0" applyFont="1" applyBorder="1" applyAlignment="1">
      <alignment horizontal="center"/>
    </xf>
    <xf numFmtId="0" fontId="0" fillId="0" borderId="4" xfId="0" applyBorder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7" xfId="0" applyNumberFormat="1" applyBorder="1"/>
    <xf numFmtId="0" fontId="15" fillId="0" borderId="5" xfId="0" applyFont="1" applyBorder="1"/>
    <xf numFmtId="0" fontId="0" fillId="0" borderId="6" xfId="0" applyBorder="1"/>
    <xf numFmtId="0" fontId="0" fillId="0" borderId="2" xfId="0" applyBorder="1"/>
    <xf numFmtId="0" fontId="15" fillId="0" borderId="2" xfId="0" applyFont="1" applyBorder="1"/>
    <xf numFmtId="0" fontId="0" fillId="0" borderId="5" xfId="0" applyBorder="1"/>
    <xf numFmtId="0" fontId="0" fillId="0" borderId="8" xfId="0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67" fontId="0" fillId="0" borderId="0" xfId="0" applyNumberFormat="1" applyAlignment="1">
      <alignment horizontal="right"/>
    </xf>
    <xf numFmtId="167" fontId="0" fillId="0" borderId="7" xfId="0" applyNumberFormat="1" applyBorder="1"/>
    <xf numFmtId="167" fontId="0" fillId="0" borderId="0" xfId="0" applyNumberFormat="1"/>
    <xf numFmtId="167" fontId="15" fillId="0" borderId="3" xfId="0" applyNumberFormat="1" applyFont="1" applyBorder="1" applyAlignment="1">
      <alignment horizontal="center"/>
    </xf>
    <xf numFmtId="167" fontId="0" fillId="0" borderId="9" xfId="0" applyNumberFormat="1" applyBorder="1" applyAlignment="1">
      <alignment horizontal="right"/>
    </xf>
    <xf numFmtId="169" fontId="0" fillId="0" borderId="0" xfId="20" applyNumberFormat="1" applyFont="1" applyAlignment="1">
      <alignment horizontal="right"/>
    </xf>
    <xf numFmtId="169" fontId="0" fillId="0" borderId="10" xfId="20" applyNumberFormat="1" applyFont="1" applyBorder="1" applyAlignment="1">
      <alignment horizontal="right"/>
    </xf>
    <xf numFmtId="169" fontId="15" fillId="0" borderId="3" xfId="20" applyNumberFormat="1" applyFont="1" applyBorder="1" applyAlignment="1">
      <alignment horizontal="right"/>
    </xf>
    <xf numFmtId="169" fontId="0" fillId="0" borderId="11" xfId="20" applyNumberFormat="1" applyFont="1" applyBorder="1" applyAlignment="1">
      <alignment horizontal="right"/>
    </xf>
    <xf numFmtId="169" fontId="0" fillId="0" borderId="0" xfId="0" applyNumberFormat="1" applyAlignment="1">
      <alignment horizontal="right"/>
    </xf>
    <xf numFmtId="0" fontId="15" fillId="0" borderId="3" xfId="0" applyFont="1" applyFill="1" applyBorder="1" applyAlignment="1">
      <alignment horizontal="center"/>
    </xf>
  </cellXfs>
  <cellStyles count="21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urrency" xfId="20" builtinId="4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 customBuiltin="1"/>
    <cellStyle name="Note" xfId="14" xr:uid="{00000000-0005-0000-0000-00000E000000}"/>
    <cellStyle name="Result" xfId="15" xr:uid="{00000000-0005-0000-0000-00000F000000}"/>
    <cellStyle name="Result2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249841</xdr:colOff>
      <xdr:row>0</xdr:row>
      <xdr:rowOff>169200</xdr:rowOff>
    </xdr:from>
    <xdr:ext cx="692283" cy="698400"/>
    <xdr:pic>
      <xdr:nvPicPr>
        <xdr:cNvPr id="2" name="Image 1">
          <a:extLst>
            <a:ext uri="{FF2B5EF4-FFF2-40B4-BE49-F238E27FC236}">
              <a16:creationId xmlns:a16="http://schemas.microsoft.com/office/drawing/2014/main" id="{2C81C3DD-4681-411A-B8CC-9E2661FE1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8466" y="169200"/>
          <a:ext cx="692283" cy="6984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D5" sqref="D5"/>
    </sheetView>
  </sheetViews>
  <sheetFormatPr defaultColWidth="9" defaultRowHeight="14" x14ac:dyDescent="0.3"/>
  <cols>
    <col min="1" max="1" width="2.75" customWidth="1"/>
    <col min="2" max="2" width="3" customWidth="1"/>
    <col min="3" max="3" width="18.5" customWidth="1"/>
    <col min="4" max="5" width="10.33203125" customWidth="1"/>
    <col min="6" max="6" width="8.33203125" customWidth="1"/>
    <col min="7" max="7" width="2.75" customWidth="1"/>
    <col min="8" max="8" width="10.5" customWidth="1"/>
    <col min="9" max="9" width="11.08203125" customWidth="1"/>
    <col min="10" max="10" width="7.83203125" hidden="1" customWidth="1"/>
    <col min="11" max="11" width="1.58203125" customWidth="1"/>
    <col min="12" max="12" width="15" customWidth="1"/>
    <col min="13" max="13" width="9" customWidth="1"/>
  </cols>
  <sheetData>
    <row r="1" spans="1:12" ht="18" x14ac:dyDescent="0.4">
      <c r="D1" s="1"/>
      <c r="E1" s="2"/>
      <c r="F1" s="2"/>
      <c r="G1" s="2"/>
      <c r="H1" s="2"/>
      <c r="I1" s="2"/>
      <c r="J1" s="2"/>
    </row>
    <row r="2" spans="1:12" ht="18" x14ac:dyDescent="0.4">
      <c r="D2" s="15" t="s">
        <v>27</v>
      </c>
      <c r="E2" s="15"/>
      <c r="F2" s="15"/>
      <c r="G2" s="15"/>
      <c r="H2" s="15"/>
      <c r="I2" s="15"/>
      <c r="J2" s="15"/>
    </row>
    <row r="3" spans="1:12" x14ac:dyDescent="0.3">
      <c r="D3" s="16" t="s">
        <v>0</v>
      </c>
      <c r="E3" s="16"/>
      <c r="F3" s="16"/>
      <c r="G3" s="16"/>
      <c r="H3" s="16"/>
      <c r="I3" s="16"/>
      <c r="J3" s="16"/>
    </row>
    <row r="4" spans="1:12" x14ac:dyDescent="0.3">
      <c r="D4" s="17" t="s">
        <v>31</v>
      </c>
      <c r="E4" s="17"/>
      <c r="F4" s="17"/>
      <c r="G4" s="17"/>
      <c r="H4" s="17"/>
      <c r="I4" s="17"/>
      <c r="J4" s="17"/>
    </row>
    <row r="5" spans="1:12" ht="26.9" customHeight="1" x14ac:dyDescent="0.3">
      <c r="A5" s="3"/>
    </row>
    <row r="6" spans="1:12" x14ac:dyDescent="0.3">
      <c r="A6" s="12" t="s">
        <v>1</v>
      </c>
      <c r="B6" s="12"/>
      <c r="C6" s="12"/>
      <c r="D6" s="4" t="s">
        <v>2</v>
      </c>
      <c r="E6" s="4" t="s">
        <v>3</v>
      </c>
      <c r="F6" s="4" t="s">
        <v>4</v>
      </c>
      <c r="G6" s="5"/>
      <c r="H6" s="28" t="s">
        <v>26</v>
      </c>
      <c r="I6" s="4" t="s">
        <v>28</v>
      </c>
      <c r="J6" s="4" t="s">
        <v>5</v>
      </c>
      <c r="L6" s="3" t="s">
        <v>6</v>
      </c>
    </row>
    <row r="7" spans="1:12" x14ac:dyDescent="0.3">
      <c r="A7" s="13" t="s">
        <v>7</v>
      </c>
      <c r="B7" s="13"/>
      <c r="C7" s="13"/>
      <c r="D7" s="6">
        <v>250</v>
      </c>
      <c r="E7" s="6">
        <v>500</v>
      </c>
      <c r="F7" s="6">
        <f>D7-E7</f>
        <v>-250</v>
      </c>
      <c r="G7" s="5"/>
      <c r="H7" s="23">
        <v>-385</v>
      </c>
      <c r="I7" s="18">
        <v>-138.26</v>
      </c>
      <c r="J7" s="7">
        <v>-20</v>
      </c>
    </row>
    <row r="8" spans="1:12" x14ac:dyDescent="0.3">
      <c r="A8" s="11" t="s">
        <v>8</v>
      </c>
      <c r="B8" s="11"/>
      <c r="C8" s="11"/>
      <c r="D8" s="6"/>
      <c r="E8" s="6">
        <v>100</v>
      </c>
      <c r="F8" s="6">
        <f>D8-E8</f>
        <v>-100</v>
      </c>
      <c r="G8" s="5"/>
      <c r="H8" s="24">
        <v>-100</v>
      </c>
      <c r="I8" s="18">
        <v>-562.37</v>
      </c>
      <c r="J8" s="7">
        <v>0</v>
      </c>
      <c r="L8" t="s">
        <v>29</v>
      </c>
    </row>
    <row r="9" spans="1:12" x14ac:dyDescent="0.3">
      <c r="A9" s="9" t="s">
        <v>9</v>
      </c>
      <c r="B9" s="9"/>
      <c r="C9" s="9"/>
      <c r="D9" s="8">
        <f>SUM(D7:D8)</f>
        <v>250</v>
      </c>
      <c r="E9" s="8">
        <f>SUM(E7:E8)</f>
        <v>600</v>
      </c>
      <c r="F9" s="8">
        <f>D9-E9</f>
        <v>-350</v>
      </c>
      <c r="G9" s="5"/>
      <c r="H9" s="23">
        <f>SUM(H7:H8)</f>
        <v>-485</v>
      </c>
      <c r="I9" s="19">
        <f>SUM(I7:I8)</f>
        <v>-700.63</v>
      </c>
      <c r="J9" s="8">
        <f>SUM(J7:J8)</f>
        <v>-20</v>
      </c>
    </row>
    <row r="10" spans="1:12" x14ac:dyDescent="0.3">
      <c r="H10" s="23"/>
      <c r="I10" s="20"/>
    </row>
    <row r="11" spans="1:12" x14ac:dyDescent="0.3">
      <c r="A11" s="12" t="s">
        <v>10</v>
      </c>
      <c r="B11" s="12"/>
      <c r="C11" s="12"/>
      <c r="D11" s="4"/>
      <c r="E11" s="4"/>
      <c r="F11" s="4"/>
      <c r="G11" s="5"/>
      <c r="H11" s="24"/>
      <c r="I11" s="21"/>
      <c r="J11" s="4"/>
    </row>
    <row r="12" spans="1:12" x14ac:dyDescent="0.3">
      <c r="A12" s="13" t="s">
        <v>11</v>
      </c>
      <c r="B12" s="13"/>
      <c r="C12" s="13"/>
      <c r="D12" s="6"/>
      <c r="E12" s="6">
        <v>25</v>
      </c>
      <c r="F12" s="6">
        <f>D12-E12</f>
        <v>-25</v>
      </c>
      <c r="G12" s="5"/>
      <c r="H12" s="23">
        <v>-25</v>
      </c>
      <c r="I12" s="18">
        <v>-20</v>
      </c>
      <c r="J12" s="7">
        <v>0</v>
      </c>
      <c r="L12" t="s">
        <v>12</v>
      </c>
    </row>
    <row r="13" spans="1:12" x14ac:dyDescent="0.3">
      <c r="A13" s="10" t="s">
        <v>13</v>
      </c>
      <c r="B13" s="10"/>
      <c r="C13" s="10"/>
      <c r="D13" s="6"/>
      <c r="E13" s="6">
        <v>120</v>
      </c>
      <c r="F13" s="6">
        <f>D13-E13</f>
        <v>-120</v>
      </c>
      <c r="G13" s="5"/>
      <c r="H13" s="23">
        <v>-50</v>
      </c>
      <c r="I13" s="18">
        <v>114.02</v>
      </c>
      <c r="J13" s="7">
        <v>-35</v>
      </c>
    </row>
    <row r="14" spans="1:12" x14ac:dyDescent="0.3">
      <c r="A14" s="10" t="s">
        <v>14</v>
      </c>
      <c r="B14" s="10"/>
      <c r="C14" s="10"/>
      <c r="D14" s="6"/>
      <c r="E14" s="6">
        <v>100</v>
      </c>
      <c r="F14" s="6">
        <f>D14-E14</f>
        <v>-100</v>
      </c>
      <c r="G14" s="5"/>
      <c r="H14" s="23">
        <v>-120</v>
      </c>
      <c r="I14" s="18">
        <v>39.840000000000003</v>
      </c>
      <c r="J14" s="7">
        <v>-20</v>
      </c>
    </row>
    <row r="15" spans="1:12" x14ac:dyDescent="0.3">
      <c r="A15" s="10" t="s">
        <v>15</v>
      </c>
      <c r="B15" s="10"/>
      <c r="C15" s="10"/>
      <c r="D15" s="6">
        <v>50</v>
      </c>
      <c r="E15" s="6">
        <v>250</v>
      </c>
      <c r="F15" s="6">
        <f>D15-E15</f>
        <v>-200</v>
      </c>
      <c r="G15" s="5"/>
      <c r="H15" s="23">
        <v>-30</v>
      </c>
      <c r="I15" s="18">
        <v>0</v>
      </c>
      <c r="J15" s="7">
        <v>0</v>
      </c>
    </row>
    <row r="16" spans="1:12" x14ac:dyDescent="0.3">
      <c r="A16" s="10" t="s">
        <v>16</v>
      </c>
      <c r="B16" s="10"/>
      <c r="C16" s="10"/>
      <c r="D16" s="6"/>
      <c r="E16" s="6">
        <v>50</v>
      </c>
      <c r="F16" s="6">
        <f>D16-E16</f>
        <v>-50</v>
      </c>
      <c r="G16" s="5"/>
      <c r="H16" s="23">
        <v>-50</v>
      </c>
      <c r="I16" s="18">
        <v>0</v>
      </c>
      <c r="J16" s="7">
        <v>-40</v>
      </c>
      <c r="L16" t="s">
        <v>17</v>
      </c>
    </row>
    <row r="17" spans="1:12" x14ac:dyDescent="0.3">
      <c r="A17" s="10" t="s">
        <v>18</v>
      </c>
      <c r="B17" s="10"/>
      <c r="C17" s="10"/>
      <c r="D17" s="6">
        <v>100</v>
      </c>
      <c r="E17" s="6">
        <v>150</v>
      </c>
      <c r="F17" s="6">
        <f>D17-E17</f>
        <v>-50</v>
      </c>
      <c r="G17" s="5"/>
      <c r="H17" s="23">
        <v>-85</v>
      </c>
      <c r="I17" s="18">
        <v>-250.62</v>
      </c>
      <c r="J17" s="7">
        <v>0</v>
      </c>
    </row>
    <row r="18" spans="1:12" x14ac:dyDescent="0.3">
      <c r="A18" s="11" t="s">
        <v>19</v>
      </c>
      <c r="B18" s="11"/>
      <c r="C18" s="11"/>
      <c r="D18" s="6">
        <v>0</v>
      </c>
      <c r="E18" s="6">
        <v>0</v>
      </c>
      <c r="F18" s="6">
        <f>D18-E18</f>
        <v>0</v>
      </c>
      <c r="G18" s="5"/>
      <c r="H18" s="24">
        <v>0</v>
      </c>
      <c r="I18" s="18">
        <v>0</v>
      </c>
      <c r="J18" s="7">
        <v>0</v>
      </c>
    </row>
    <row r="19" spans="1:12" x14ac:dyDescent="0.3">
      <c r="A19" s="9" t="s">
        <v>9</v>
      </c>
      <c r="B19" s="9"/>
      <c r="C19" s="9"/>
      <c r="D19" s="8">
        <f>SUM(D12:D18)</f>
        <v>150</v>
      </c>
      <c r="E19" s="8">
        <f>SUM(E12:E18)</f>
        <v>695</v>
      </c>
      <c r="F19" s="8">
        <f>D19-E19</f>
        <v>-545</v>
      </c>
      <c r="G19" s="5"/>
      <c r="H19" s="23">
        <f>SUM(H12:H18)</f>
        <v>-360</v>
      </c>
      <c r="I19" s="19">
        <f>SUM(I12:I18)</f>
        <v>-116.75999999999999</v>
      </c>
      <c r="J19" s="8">
        <f>SUM(J12:J18)</f>
        <v>-95</v>
      </c>
    </row>
    <row r="20" spans="1:12" x14ac:dyDescent="0.3">
      <c r="H20" s="23"/>
      <c r="I20" s="20"/>
    </row>
    <row r="21" spans="1:12" x14ac:dyDescent="0.3">
      <c r="A21" s="12" t="s">
        <v>20</v>
      </c>
      <c r="B21" s="12"/>
      <c r="C21" s="12"/>
      <c r="D21" s="4"/>
      <c r="E21" s="4"/>
      <c r="F21" s="4"/>
      <c r="G21" s="5"/>
      <c r="H21" s="24"/>
      <c r="I21" s="21"/>
      <c r="J21" s="4"/>
    </row>
    <row r="22" spans="1:12" x14ac:dyDescent="0.3">
      <c r="A22" s="13" t="s">
        <v>21</v>
      </c>
      <c r="B22" s="13"/>
      <c r="C22" s="13"/>
      <c r="D22" s="6">
        <v>350</v>
      </c>
      <c r="E22" s="6"/>
      <c r="F22" s="6">
        <f>D22-E22</f>
        <v>350</v>
      </c>
      <c r="G22" s="5"/>
      <c r="H22" s="23">
        <v>230</v>
      </c>
      <c r="I22" s="18">
        <v>235</v>
      </c>
      <c r="J22" s="7">
        <v>15</v>
      </c>
      <c r="L22" t="s">
        <v>30</v>
      </c>
    </row>
    <row r="23" spans="1:12" x14ac:dyDescent="0.3">
      <c r="A23" s="11" t="s">
        <v>22</v>
      </c>
      <c r="B23" s="11"/>
      <c r="C23" s="11"/>
      <c r="D23" s="6">
        <v>0</v>
      </c>
      <c r="E23" s="6">
        <v>0</v>
      </c>
      <c r="F23" s="6">
        <f>D23-E23</f>
        <v>0</v>
      </c>
      <c r="G23" s="5"/>
      <c r="H23" s="24"/>
      <c r="I23" s="18"/>
      <c r="J23" s="7">
        <v>15</v>
      </c>
      <c r="L23" t="s">
        <v>23</v>
      </c>
    </row>
    <row r="24" spans="1:12" x14ac:dyDescent="0.3">
      <c r="A24" s="9" t="s">
        <v>9</v>
      </c>
      <c r="B24" s="9"/>
      <c r="C24" s="9"/>
      <c r="D24" s="8">
        <f>SUM(D22:D23)</f>
        <v>350</v>
      </c>
      <c r="E24" s="8">
        <f>SUM(E22:E23)</f>
        <v>0</v>
      </c>
      <c r="F24" s="8">
        <f>D24-E24</f>
        <v>350</v>
      </c>
      <c r="G24" s="5"/>
      <c r="H24" s="23">
        <f>SUM(H22:H23)</f>
        <v>230</v>
      </c>
      <c r="I24" s="19">
        <f>SUM(I22:I23)</f>
        <v>235</v>
      </c>
      <c r="J24" s="8">
        <f>SUM(J22:J23)</f>
        <v>30</v>
      </c>
    </row>
    <row r="25" spans="1:12" x14ac:dyDescent="0.3">
      <c r="H25" s="23"/>
      <c r="I25" s="20"/>
    </row>
    <row r="26" spans="1:12" x14ac:dyDescent="0.3">
      <c r="A26" s="12" t="s">
        <v>24</v>
      </c>
      <c r="B26" s="12"/>
      <c r="C26" s="12"/>
      <c r="D26" s="4"/>
      <c r="E26" s="4"/>
      <c r="F26" s="4"/>
      <c r="G26" s="5"/>
      <c r="H26" s="25"/>
      <c r="I26" s="21"/>
      <c r="J26" s="4"/>
    </row>
    <row r="27" spans="1:12" x14ac:dyDescent="0.3">
      <c r="A27" s="14" t="s">
        <v>25</v>
      </c>
      <c r="B27" s="14"/>
      <c r="C27" s="14"/>
      <c r="D27" s="6">
        <v>460</v>
      </c>
      <c r="E27" s="6"/>
      <c r="F27" s="6">
        <f>D27-E27</f>
        <v>460</v>
      </c>
      <c r="G27" s="5"/>
      <c r="H27" s="26">
        <v>560</v>
      </c>
      <c r="I27" s="22">
        <v>536.9</v>
      </c>
      <c r="J27" s="7">
        <v>0</v>
      </c>
    </row>
    <row r="28" spans="1:12" x14ac:dyDescent="0.3">
      <c r="A28" s="9" t="s">
        <v>9</v>
      </c>
      <c r="B28" s="9"/>
      <c r="C28" s="9"/>
      <c r="D28" s="8">
        <f>SUM(D27:D27)</f>
        <v>460</v>
      </c>
      <c r="E28" s="8">
        <f>SUM(E27:E27)</f>
        <v>0</v>
      </c>
      <c r="F28" s="8">
        <f>D28-E28</f>
        <v>460</v>
      </c>
      <c r="G28" s="5"/>
      <c r="H28" s="23">
        <f>SUM(H27)</f>
        <v>560</v>
      </c>
      <c r="I28" s="18">
        <f>SUM(I27:I27)</f>
        <v>536.9</v>
      </c>
      <c r="J28" s="8">
        <f>SUM(J27:J27)</f>
        <v>0</v>
      </c>
    </row>
    <row r="29" spans="1:12" x14ac:dyDescent="0.3">
      <c r="H29" s="27"/>
      <c r="I29" s="20"/>
    </row>
    <row r="30" spans="1:12" x14ac:dyDescent="0.3">
      <c r="C30" s="3" t="s">
        <v>4</v>
      </c>
      <c r="D30" s="6">
        <f>D9+D19+D24+D28</f>
        <v>1210</v>
      </c>
      <c r="E30" s="6">
        <f>E9+E19+E24+E28</f>
        <v>1295</v>
      </c>
      <c r="F30" s="6">
        <f>D30-E30</f>
        <v>-85</v>
      </c>
      <c r="H30" s="27">
        <f>H9+H19+H24+H28</f>
        <v>-55</v>
      </c>
      <c r="I30" s="20">
        <f>I9+I19+I24+I28</f>
        <v>-45.490000000000009</v>
      </c>
      <c r="J30" s="6">
        <f>J9+J19++J24+J28</f>
        <v>-85</v>
      </c>
    </row>
    <row r="31" spans="1:12" x14ac:dyDescent="0.3">
      <c r="I31" s="20"/>
    </row>
    <row r="32" spans="1:12" x14ac:dyDescent="0.3">
      <c r="I32" s="20"/>
    </row>
  </sheetData>
  <mergeCells count="23">
    <mergeCell ref="A14:C14"/>
    <mergeCell ref="D2:J2"/>
    <mergeCell ref="D3:J3"/>
    <mergeCell ref="D4:J4"/>
    <mergeCell ref="A6:C6"/>
    <mergeCell ref="A7:C7"/>
    <mergeCell ref="A8:C8"/>
    <mergeCell ref="A9:C9"/>
    <mergeCell ref="A11:C11"/>
    <mergeCell ref="A12:C12"/>
    <mergeCell ref="A13:C13"/>
    <mergeCell ref="A28:C28"/>
    <mergeCell ref="A15:C15"/>
    <mergeCell ref="A16:C16"/>
    <mergeCell ref="A17:C17"/>
    <mergeCell ref="A18:C18"/>
    <mergeCell ref="A19:C19"/>
    <mergeCell ref="A21:C21"/>
    <mergeCell ref="A22:C22"/>
    <mergeCell ref="A23:C23"/>
    <mergeCell ref="A24:C24"/>
    <mergeCell ref="A26:C26"/>
    <mergeCell ref="A27:C27"/>
  </mergeCells>
  <pageMargins left="0" right="0" top="0.39409448818897608" bottom="0.39409448818897608" header="0" footer="0"/>
  <pageSetup paperSize="9" scale="90" fitToWidth="0" fitToHeight="0" pageOrder="overThenDown" orientation="portrait" useFirstPageNumber="1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Talousarvio</vt:lpstr>
      <vt:lpstr>Talousarvio!Print_Area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Jyri-Petteri Paloposki</dc:creator>
  <cp:lastModifiedBy>Sara Lassfolk</cp:lastModifiedBy>
  <cp:revision>332</cp:revision>
  <cp:lastPrinted>2023-03-20T18:17:44Z</cp:lastPrinted>
  <dcterms:created xsi:type="dcterms:W3CDTF">2010-11-10T02:31:30Z</dcterms:created>
  <dcterms:modified xsi:type="dcterms:W3CDTF">2023-10-05T15:43:38Z</dcterms:modified>
</cp:coreProperties>
</file>